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H54" i="5"/>
  <c r="F47" i="5"/>
  <c r="F48" i="5"/>
  <c r="F49" i="5"/>
  <c r="F50" i="5"/>
  <c r="F51" i="5"/>
  <c r="F52" i="5"/>
  <c r="A52" i="1"/>
  <c r="P33" i="1"/>
  <c r="H34" i="1"/>
  <c r="G52" i="1"/>
  <c r="J54" i="5" l="1"/>
  <c r="F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<sst xmlns="http://schemas.openxmlformats.org/spreadsheetml/2006/main" count="248" uniqueCount="145">
  <si>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</si>
  <si>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</si>
  <si>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</si>
  <si>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</si>
  <si>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</si>
  <si>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</si>
  <si>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</si>
  <si>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</si>
  <si>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</si>
  <si>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</si>
  <si>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</si>
  <si>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</si>
  <si>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</si>
  <si>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</si>
  <si>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</si>
  <si>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</si>
  <si>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</si>
  <si>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</si>
  <si>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</si>
  <si>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</si>
  <si>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</si>
  <si>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</si>
  <si>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</si>
  <si>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</si>
  <si>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</si>
  <si>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</si>
  <si>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</si>
  <si>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</si>
  <si>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</si>
  <si>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</si>
  <si>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</si>
  <si>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</si>
  <si>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</si>
  <si>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</si>
  <si>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</si>
  <si>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</si>
  <si>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</si>
  <si>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</si>
  <si>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</si>
  <si>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</si>
  <si>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</si>
  <si>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</si>
  <si>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</si>
  <si>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</si>
  <si>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</si>
  <si>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</si>
  <si>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</si>
  <si>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</si>
  <si>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</si>
  <si>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</si>
  <si>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</si>
  <si>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</si>
  <si>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</si>
  <si>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</si>
  <si>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</si>
  <si>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</si>
  <si>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</si>
  <si>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</si>
  <si>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</si>
  <si>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</si>
  <si>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</si>
  <si>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</si>
  <si>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</si>
  <si>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</si>
  <si>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</si>
  <si>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</si>
  <si>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</si>
  <si>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</si>
  <si>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</si>
  <si>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</si>
  <si>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</si>
  <si>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</si>
  <si>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</si>
  <si>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</si>
  <si>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</si>
  <si>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</si>
  <si>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</si>
  <si>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</si>
  <si>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</si>
  <si>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</si>
  <si>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</si>
  <si>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</si>
  <si>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</si>
  <si>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</si>
  <si>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</si>
  <si>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</si>
  <si>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</si>
  <si>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</si>
  <si>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</si>
  <si>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</si>
  <si>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</si>
  <si>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</si>
  <si>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</si>
  <si>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</si>
  <si>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</si>
  <si>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</si>
  <si>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</si>
  <si>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</si>
  <si>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</si>
  <si>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</si>
  <si>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</si>
  <si>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</si>
  <si>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</si>
  <si>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</si>
  <si>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</si>
  <si>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</si>
  <si>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</si>
  <si>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</si>
  <si>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</si>
  <si>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</si>
  <si>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</si>
  <si>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</si>
  <si>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</si>
  <si>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</si>
  <si>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</si>
  <si>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</si>
  <si>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</si>
  <si>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</si>
  <si>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</si>
  <si>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</si>
  <si>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</si>
  <si>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</si>
  <si>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</si>
  <si>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</si>
  <si>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</si>
  <si>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</si>
  <si>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</si>
  <si>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</si>
  <si>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</si>
  <si>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</si>
  <si>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</si>
  <si>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</si>
  <si>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</si>
  <si>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</si>
  <si>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</si>
  <si>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Central Tandag</t>
  </si>
  <si>
    <t>3-L</t>
  </si>
  <si>
    <t>Rhedsmha Metwally</t>
  </si>
  <si>
    <t>Zeny Gambe</t>
  </si>
  <si>
    <t>tandag city</t>
  </si>
  <si>
    <t>hope to th future of our tribe</t>
  </si>
  <si>
    <t>Hitaub IP's</t>
  </si>
  <si>
    <t>x</t>
  </si>
  <si>
    <t>Nutrition month: Zumba</t>
  </si>
  <si>
    <t>4P's beneficiaries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</si>
</sst>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40" zoomScale="140" zoomScaleNormal="200" zoomScalePageLayoutView="140" workbookViewId="0">
      <selection activeCell="B13" sqref="B13:C13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43647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43684</v>
      </c>
      <c r="P8" s="96"/>
    </row>
    <row r="9" spans="1:16" s="34" customFormat="1" ht="14.1" customHeight="1" thickTop="1">
      <c r="A9" s="178" t="s">
        <v>34</v>
      </c>
      <c r="B9" s="105" t="s">
        <v>21</v>
      </c>
      <c r="C9" s="106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26" t="s">
        <v>25</v>
      </c>
      <c r="E10" s="109"/>
      <c r="F10" s="109" t="s">
        <v>26</v>
      </c>
      <c r="G10" s="109"/>
      <c r="H10" s="109" t="s">
        <v>23</v>
      </c>
      <c r="I10" s="109"/>
      <c r="J10" s="109" t="s">
        <v>24</v>
      </c>
      <c r="K10" s="109"/>
      <c r="L10" s="109" t="s">
        <v>27</v>
      </c>
      <c r="M10" s="109"/>
      <c r="N10" s="109" t="s">
        <v>28</v>
      </c>
      <c r="O10" s="110"/>
      <c r="P10" s="90"/>
    </row>
    <row r="11" spans="1:16" s="36" customFormat="1" ht="12" customHeight="1" thickBot="1">
      <c r="A11" s="179"/>
      <c r="B11" s="151">
        <v>43668</v>
      </c>
      <c r="C11" s="152"/>
      <c r="D11" s="111">
        <v>2</v>
      </c>
      <c r="E11" s="112"/>
      <c r="F11" s="113"/>
      <c r="G11" s="113"/>
      <c r="H11" s="113"/>
      <c r="I11" s="114"/>
      <c r="J11" s="115"/>
      <c r="K11" s="116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9"/>
      <c r="B12" s="153"/>
      <c r="C12" s="154"/>
      <c r="D12" s="102"/>
      <c r="E12" s="63"/>
      <c r="F12" s="67"/>
      <c r="G12" s="67"/>
      <c r="H12" s="67"/>
      <c r="I12" s="107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9"/>
      <c r="B13" s="153"/>
      <c r="C13" s="154"/>
      <c r="D13" s="102"/>
      <c r="E13" s="63"/>
      <c r="F13" s="67"/>
      <c r="G13" s="67"/>
      <c r="H13" s="67"/>
      <c r="I13" s="107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9"/>
      <c r="B14" s="153"/>
      <c r="C14" s="154"/>
      <c r="D14" s="102"/>
      <c r="E14" s="63"/>
      <c r="F14" s="100"/>
      <c r="G14" s="100"/>
      <c r="H14" s="67"/>
      <c r="I14" s="107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9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9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9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9"/>
      <c r="B19" s="153">
        <v>43647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2</v>
      </c>
      <c r="M19" s="63"/>
      <c r="N19" s="62"/>
      <c r="O19" s="173"/>
      <c r="P19" s="45" t="s">
        <v>139</v>
      </c>
    </row>
    <row r="20" spans="1:16" s="36" customFormat="1" ht="12" customHeight="1" thickTop="1" thickBot="1">
      <c r="A20" s="179"/>
      <c r="B20" s="153">
        <v>43650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</v>
      </c>
      <c r="M20" s="63"/>
      <c r="N20" s="62"/>
      <c r="O20" s="173"/>
      <c r="P20" s="45"/>
    </row>
    <row r="21" spans="1:16" s="36" customFormat="1" ht="12" customHeight="1" thickTop="1" thickBot="1">
      <c r="A21" s="179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9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9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9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9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9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0"/>
      <c r="B27" s="181"/>
      <c r="C27" s="182"/>
      <c r="D27" s="183"/>
      <c r="E27" s="174"/>
      <c r="F27" s="174"/>
      <c r="G27" s="174"/>
      <c r="H27" s="174"/>
      <c r="I27" s="174"/>
      <c r="J27" s="174"/>
      <c r="K27" s="174"/>
      <c r="L27" s="175"/>
      <c r="M27" s="175"/>
      <c r="N27" s="176"/>
      <c r="O27" s="177"/>
      <c r="P27" s="46"/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18</v>
      </c>
      <c r="J31" s="156" t="s">
        <v>7</v>
      </c>
      <c r="K31" s="157"/>
      <c r="L31" s="157"/>
      <c r="M31" s="157"/>
      <c r="N31" s="157"/>
      <c r="O31" s="157"/>
      <c r="P31" s="3">
        <v>1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1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18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7"/>
      <c r="I37" s="117"/>
      <c r="J37" s="117"/>
      <c r="K37" s="117"/>
      <c r="L37" s="117"/>
      <c r="M37" s="117"/>
      <c r="N37" s="117"/>
      <c r="O37" s="117"/>
      <c r="P37" s="118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08"/>
      <c r="I40" s="108"/>
      <c r="J40" s="108"/>
      <c r="K40" s="108"/>
      <c r="L40" s="108"/>
      <c r="M40" s="108"/>
      <c r="N40" s="108"/>
      <c r="O40" s="108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3" t="s">
        <v>126</v>
      </c>
      <c r="N44" s="103"/>
      <c r="O44" s="103"/>
      <c r="P44" s="42" t="s">
        <v>117</v>
      </c>
    </row>
    <row r="45" spans="1:16" ht="15.95" customHeight="1" thickBot="1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4" t="s">
        <v>114</v>
      </c>
      <c r="N45" s="104"/>
      <c r="O45" s="104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Zeny Gambe</v>
      </c>
      <c r="B52" s="142"/>
      <c r="C52" s="143"/>
      <c r="D52" s="143"/>
      <c r="E52" s="143"/>
      <c r="F52" s="143"/>
      <c r="G52" s="143" t="str">
        <f>I6</f>
        <v>Rhedsmha Metwally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142" zoomScaleNormal="200" zoomScalePageLayoutView="142" workbookViewId="0">
      <selection activeCell="T12" sqref="T12:X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Central Tandag</v>
      </c>
      <c r="B3" s="254"/>
      <c r="C3" s="254"/>
      <c r="D3" s="254"/>
      <c r="E3" s="254"/>
      <c r="F3" s="254" t="str">
        <f>'Summary of Activities'!I6</f>
        <v>Rhedsmha Metwally</v>
      </c>
      <c r="G3" s="254"/>
      <c r="H3" s="254"/>
      <c r="I3" s="254"/>
      <c r="J3" s="254"/>
      <c r="K3" s="254"/>
      <c r="L3" s="254" t="str">
        <f>'Summary of Activities'!N6</f>
        <v>Zeny Gambe</v>
      </c>
      <c r="M3" s="254"/>
      <c r="N3" s="254"/>
      <c r="O3" s="254"/>
      <c r="P3" s="254"/>
      <c r="Q3" s="254"/>
      <c r="R3" s="254" t="str">
        <f>'Summary of Activities'!H6</f>
        <v>3-L</v>
      </c>
      <c r="S3" s="254"/>
      <c r="T3" s="279">
        <f>'Summary of Activities'!K2</f>
        <v>43647</v>
      </c>
      <c r="U3" s="254"/>
      <c r="V3" s="254"/>
      <c r="W3" s="280">
        <f>'Summary of Activities'!O8</f>
        <v>43684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43647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142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>
        <v>42</v>
      </c>
      <c r="D6" s="49">
        <v>48</v>
      </c>
      <c r="E6" s="50">
        <v>11500</v>
      </c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140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141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43650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 t="s">
        <v>142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250</v>
      </c>
      <c r="P11" s="49">
        <v>10</v>
      </c>
      <c r="Q11" s="50">
        <v>3000</v>
      </c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143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144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42</v>
      </c>
      <c r="G47" s="278"/>
      <c r="H47" s="277">
        <f>D6+D11+D16+D21+D26+D31+D36+D41</f>
        <v>48</v>
      </c>
      <c r="I47" s="278"/>
      <c r="J47" s="271">
        <f>E6+E11+E16+E21+E26+E31+E36+E41</f>
        <v>11500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250</v>
      </c>
      <c r="G51" s="278"/>
      <c r="H51" s="277">
        <f>P6+P11+P16+P21+P26+P31+P36+P41</f>
        <v>10</v>
      </c>
      <c r="I51" s="278"/>
      <c r="J51" s="271">
        <f>Q6+Q11+Q16+Q21+Q26+Q31+Q36+Q41</f>
        <v>3000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292</v>
      </c>
      <c r="G54" s="262"/>
      <c r="H54" s="261">
        <f>SUM(H47:I52)</f>
        <v>58</v>
      </c>
      <c r="I54" s="262"/>
      <c r="J54" s="258">
        <f>SUM(J47:L52)</f>
        <v>14500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2019-08-03T15:08:35Z</dcterms:modified>
</cp:coreProperties>
</file>